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Лист2!$A$1:$F$49</definedName>
  </definedNames>
  <calcPr calcId="145621"/>
</workbook>
</file>

<file path=xl/calcChain.xml><?xml version="1.0" encoding="utf-8"?>
<calcChain xmlns="http://schemas.openxmlformats.org/spreadsheetml/2006/main">
  <c r="F36" i="1" l="1"/>
  <c r="D36" i="1"/>
  <c r="C36" i="1"/>
  <c r="B36" i="1"/>
  <c r="E35" i="1"/>
  <c r="E36" i="1" s="1"/>
  <c r="F31" i="1" l="1"/>
  <c r="D31" i="1"/>
  <c r="C31" i="1"/>
  <c r="B31" i="1"/>
  <c r="E30" i="1"/>
  <c r="E31" i="1" s="1"/>
  <c r="F26" i="1"/>
  <c r="D26" i="1"/>
  <c r="C26" i="1"/>
  <c r="B26" i="1"/>
  <c r="E25" i="1"/>
  <c r="E26" i="1" s="1"/>
  <c r="F21" i="1" l="1"/>
  <c r="D21" i="1"/>
  <c r="C21" i="1"/>
  <c r="B21" i="1"/>
  <c r="E20" i="1"/>
  <c r="E21" i="1" s="1"/>
  <c r="F16" i="1"/>
  <c r="D16" i="1"/>
  <c r="C16" i="1"/>
  <c r="B16" i="1"/>
  <c r="E15" i="1"/>
  <c r="E16" i="1" s="1"/>
  <c r="F11" i="1" l="1"/>
  <c r="F42" i="1" s="1"/>
  <c r="D11" i="1"/>
  <c r="D41" i="1" s="1"/>
  <c r="C11" i="1"/>
  <c r="C41" i="1" s="1"/>
  <c r="B11" i="1"/>
  <c r="B41" i="1" s="1"/>
  <c r="E10" i="1"/>
  <c r="E11" i="1" s="1"/>
</calcChain>
</file>

<file path=xl/sharedStrings.xml><?xml version="1.0" encoding="utf-8"?>
<sst xmlns="http://schemas.openxmlformats.org/spreadsheetml/2006/main" count="106" uniqueCount="61">
  <si>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</si>
  <si>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</si>
  <si>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</si>
  <si>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</si>
  <si>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</si>
  <si>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</si>
  <si>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</si>
  <si>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</si>
  <si>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</si>
  <si>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</si>
  <si>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</si>
  <si>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</si>
  <si>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</si>
  <si>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</si>
  <si>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</si>
  <si>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</si>
  <si>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</si>
  <si>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</si>
  <si>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</si>
  <si>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</si>
  <si>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</si>
  <si>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</si>
  <si>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Главный бухгалтер</t>
  </si>
  <si>
    <t>Л.А.Михайлова</t>
  </si>
  <si>
    <t>№ поставщика, указанный в таблице</t>
  </si>
  <si>
    <t>Глава администрации города Югорска</t>
  </si>
  <si>
    <t>М.И.Бодак</t>
  </si>
  <si>
    <t>Лицензия на право использования офисного программного обеспечения</t>
  </si>
  <si>
    <t>Лицензия на право использования операционной системы</t>
  </si>
  <si>
    <t>Лицензия на право использования СУБД</t>
  </si>
  <si>
    <t>Диск с программным обеспечением СУБД</t>
  </si>
  <si>
    <t>Лицензия на подключение пользователей к СУБД</t>
  </si>
  <si>
    <t>Код ОКДП:
7260011</t>
  </si>
  <si>
    <t>Код ОКДП:
7260012</t>
  </si>
  <si>
    <t>Лицензия на подключение пользователей к серверу</t>
  </si>
  <si>
    <t>на поставку программного обеспечения</t>
  </si>
  <si>
    <t>Способ размещения заказа: открытый аукцион в электронной форме на поставку товара</t>
  </si>
  <si>
    <t>(343) 2-700-600, www.elbit-systems.ru, исходная информация: коммерческое предложение от 13.02.2013 № 22</t>
  </si>
  <si>
    <t>(912) 240-93-97, www.asteria-trade.ru, исходная информация: письмо от 15.02.2013 № б/н</t>
  </si>
  <si>
    <t>ООО "Фаворит", Екатеринбург</t>
  </si>
  <si>
    <t>(343) 353-25-73, исходная информация: письмо от 15.02.2013 № 38</t>
  </si>
  <si>
    <t>Дата составления: 15.02.2013</t>
  </si>
  <si>
    <t>ПО OfficeStd 2013 RUS OLP A Gov (021-10272)</t>
  </si>
  <si>
    <t>ПО SQLSvrStd 2012 RUS OLP A Gov (228-09895)</t>
  </si>
  <si>
    <t xml:space="preserve">Носитель SQLSvrStd 2012 RUS DiskKit MVL DVD (228-09565) </t>
  </si>
  <si>
    <t xml:space="preserve">ПО WinPro 8 SNGL OLP NL Legalization GetGenuine wCOA (FQC-06489) 
</t>
  </si>
  <si>
    <t>ПО SQLCAL 2012 RUS OLP A Gov UsrCAL (359-05741)</t>
  </si>
  <si>
    <t xml:space="preserve">ПО WinSvrCAL 2012 RUS OLP A Gov UsrCAL (R18-04400) 
</t>
  </si>
  <si>
    <t>Право пользования OfficeStd 2013 RUS OLP A Government</t>
  </si>
  <si>
    <t xml:space="preserve">Право пользования WinPro 8 SNGL OLP NL Legalization 
GetGenuine wCOA </t>
  </si>
  <si>
    <t>Право пользования SQLSvrStd 2012 RUS OLP A Government</t>
  </si>
  <si>
    <t>Диск с ПО SQLSvrStd 2012 RUS DiskKit MVL DVD</t>
  </si>
  <si>
    <t>Право пользования SQL CAL 2012 RUS OLP A Government User CAL</t>
  </si>
  <si>
    <t>Право пользования WinSvrCAL 2012 RUS OLP A Government User 
CAL</t>
  </si>
  <si>
    <t xml:space="preserve">Право на использование OfficeStd 2013 RUS OLP A 
Government 
</t>
  </si>
  <si>
    <t>Право на использование WinPro 8 SNGL OLP NL 
Legalization GetGenuine wCOA</t>
  </si>
  <si>
    <t>Право на использование SQLSvrStd 2012 RUS OLP A Government</t>
  </si>
  <si>
    <t>Диск SQLSvrStd 2012 RUS DiskKit MVL DVD</t>
  </si>
  <si>
    <t>Право на использование SQL CAL 2012 RUS OLP A Government User CAL</t>
  </si>
  <si>
    <t>Право на использование WinSvrCAL 2012 RUS OLP A Government User CAL</t>
  </si>
  <si>
    <t>Код ОКДП:
2231202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</si>
</sst>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0" fontId="5" fillId="4" borderId="1" xfId="0" applyFont="1" applyFill="1" applyBorder="1" applyAlignment="1">
      <alignment vertical="top" wrapText="1"/>
    </xf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zoomScale="130" zoomScaleNormal="130" zoomScaleSheetLayoutView="100" workbookViewId="0">
      <pane xSplit="1" ySplit="1" topLeftCell="B35" activePane="bottomRight" state="frozen"/>
      <selection pane="topRight" activeCell="B1" sqref="B1"/>
      <selection pane="bottomLeft" activeCell="A107" sqref="A107"/>
      <selection pane="bottomRight" activeCell="E12" sqref="E12"/>
    </sheetView>
  </sheetViews>
  <sheetFormatPr defaultColWidth="11.5703125" defaultRowHeight="12.75" x14ac:dyDescent="0.2"/>
  <cols>
    <col min="1" max="1" width="20.28515625" style="1" customWidth="1"/>
    <col min="2" max="4" width="17.140625" style="1" customWidth="1"/>
    <col min="5" max="5" width="12.28515625" style="1" customWidth="1"/>
    <col min="6" max="6" width="12.5703125" style="1" customWidth="1"/>
    <col min="7" max="10" width="11.5703125" style="2"/>
    <col min="11" max="16384" width="11.5703125" style="1"/>
  </cols>
  <sheetData>
    <row r="1" spans="1:6" s="1" customFormat="1" ht="15.75" x14ac:dyDescent="0.25">
      <c r="A1" s="3"/>
      <c r="B1" s="3"/>
      <c r="C1" s="4" t="s">
        <v>18</v>
      </c>
      <c r="D1" s="3"/>
      <c r="E1" s="3"/>
      <c r="F1" s="3"/>
    </row>
    <row r="2" spans="1:6" s="1" customFormat="1" ht="15.75" x14ac:dyDescent="0.25">
      <c r="A2" s="3"/>
      <c r="B2" s="3"/>
      <c r="C2" s="4" t="s">
        <v>35</v>
      </c>
      <c r="D2" s="3"/>
      <c r="E2" s="3"/>
      <c r="F2" s="3"/>
    </row>
    <row r="3" spans="1:6" s="1" customFormat="1" ht="15.75" x14ac:dyDescent="0.25">
      <c r="A3" s="3"/>
      <c r="B3" s="3"/>
      <c r="C3" s="4"/>
      <c r="D3" s="3"/>
      <c r="E3" s="3"/>
      <c r="F3" s="3"/>
    </row>
    <row r="4" spans="1:6" s="1" customFormat="1" ht="15.6" customHeight="1" x14ac:dyDescent="0.25">
      <c r="A4" s="3" t="s">
        <v>36</v>
      </c>
      <c r="B4" s="3"/>
      <c r="C4" s="3"/>
      <c r="D4" s="3"/>
      <c r="E4" s="3"/>
      <c r="F4" s="3"/>
    </row>
    <row r="5" spans="1:6" s="1" customFormat="1" ht="15" x14ac:dyDescent="0.25">
      <c r="A5" s="14" t="s">
        <v>0</v>
      </c>
      <c r="B5" s="49" t="s">
        <v>1</v>
      </c>
      <c r="C5" s="49"/>
      <c r="D5" s="49"/>
      <c r="E5" s="32" t="s">
        <v>2</v>
      </c>
      <c r="F5" s="30" t="s">
        <v>3</v>
      </c>
    </row>
    <row r="6" spans="1:6" s="1" customFormat="1" ht="15" x14ac:dyDescent="0.25">
      <c r="A6" s="15"/>
      <c r="B6" s="13">
        <v>1</v>
      </c>
      <c r="C6" s="13">
        <v>2</v>
      </c>
      <c r="D6" s="13">
        <v>3</v>
      </c>
      <c r="E6" s="33" t="s">
        <v>4</v>
      </c>
      <c r="F6" s="31" t="s">
        <v>5</v>
      </c>
    </row>
    <row r="7" spans="1:6" s="1" customFormat="1" ht="39.75" customHeight="1" x14ac:dyDescent="0.2">
      <c r="A7" s="22" t="s">
        <v>6</v>
      </c>
      <c r="B7" s="46" t="s">
        <v>27</v>
      </c>
      <c r="C7" s="47"/>
      <c r="D7" s="48"/>
      <c r="E7" s="29" t="s">
        <v>32</v>
      </c>
      <c r="F7" s="38" t="s">
        <v>7</v>
      </c>
    </row>
    <row r="8" spans="1:6" s="1" customFormat="1" ht="15" x14ac:dyDescent="0.2">
      <c r="A8" s="24" t="s">
        <v>8</v>
      </c>
      <c r="B8" s="40">
        <v>20</v>
      </c>
      <c r="C8" s="41"/>
      <c r="D8" s="41"/>
      <c r="E8" s="34"/>
      <c r="F8" s="28" t="s">
        <v>7</v>
      </c>
    </row>
    <row r="9" spans="1:6" s="1" customFormat="1" ht="33" customHeight="1" x14ac:dyDescent="0.2">
      <c r="A9" s="25" t="s">
        <v>9</v>
      </c>
      <c r="B9" s="39" t="s">
        <v>42</v>
      </c>
      <c r="C9" s="39" t="s">
        <v>48</v>
      </c>
      <c r="D9" s="39" t="s">
        <v>54</v>
      </c>
      <c r="E9" s="35"/>
      <c r="F9" s="5" t="s">
        <v>7</v>
      </c>
    </row>
    <row r="10" spans="1:6" s="1" customFormat="1" ht="15" x14ac:dyDescent="0.2">
      <c r="A10" s="24" t="s">
        <v>10</v>
      </c>
      <c r="B10" s="23">
        <v>9028</v>
      </c>
      <c r="C10" s="23">
        <v>9209.24</v>
      </c>
      <c r="D10" s="23">
        <v>9163.42</v>
      </c>
      <c r="E10" s="7">
        <f>(B10+C10+D10)/3</f>
        <v>9133.5533333333315</v>
      </c>
      <c r="F10" s="7">
        <v>9134</v>
      </c>
    </row>
    <row r="11" spans="1:6" s="1" customFormat="1" ht="15" x14ac:dyDescent="0.25">
      <c r="A11" s="27" t="s">
        <v>11</v>
      </c>
      <c r="B11" s="21">
        <f>B10*$B8</f>
        <v>180560</v>
      </c>
      <c r="C11" s="21">
        <f>C10*$B8</f>
        <v>184184.8</v>
      </c>
      <c r="D11" s="21">
        <f>D10*$B8</f>
        <v>183268.4</v>
      </c>
      <c r="E11" s="21">
        <f>E10*$B8</f>
        <v>182671.06666666662</v>
      </c>
      <c r="F11" s="8">
        <f>F10*$B8</f>
        <v>182680</v>
      </c>
    </row>
    <row r="12" spans="1:6" s="1" customFormat="1" ht="27" customHeight="1" x14ac:dyDescent="0.2">
      <c r="A12" s="22" t="s">
        <v>6</v>
      </c>
      <c r="B12" s="46" t="s">
        <v>28</v>
      </c>
      <c r="C12" s="47"/>
      <c r="D12" s="48"/>
      <c r="E12" s="29" t="s">
        <v>32</v>
      </c>
      <c r="F12" s="38" t="s">
        <v>7</v>
      </c>
    </row>
    <row r="13" spans="1:6" s="1" customFormat="1" ht="15" x14ac:dyDescent="0.2">
      <c r="A13" s="24" t="s">
        <v>8</v>
      </c>
      <c r="B13" s="40">
        <v>40</v>
      </c>
      <c r="C13" s="41"/>
      <c r="D13" s="41"/>
      <c r="E13" s="34"/>
      <c r="F13" s="28" t="s">
        <v>7</v>
      </c>
    </row>
    <row r="14" spans="1:6" s="1" customFormat="1" ht="46.5" customHeight="1" x14ac:dyDescent="0.2">
      <c r="A14" s="25" t="s">
        <v>9</v>
      </c>
      <c r="B14" s="26" t="s">
        <v>45</v>
      </c>
      <c r="C14" s="26" t="s">
        <v>49</v>
      </c>
      <c r="D14" s="26" t="s">
        <v>55</v>
      </c>
      <c r="E14" s="35"/>
      <c r="F14" s="5" t="s">
        <v>7</v>
      </c>
    </row>
    <row r="15" spans="1:6" s="1" customFormat="1" ht="15" x14ac:dyDescent="0.2">
      <c r="A15" s="24" t="s">
        <v>10</v>
      </c>
      <c r="B15" s="6">
        <v>5505</v>
      </c>
      <c r="C15" s="6">
        <v>5615.51</v>
      </c>
      <c r="D15" s="6">
        <v>5587.58</v>
      </c>
      <c r="E15" s="7">
        <f>(B15+C15+D15)/3</f>
        <v>5569.3633333333337</v>
      </c>
      <c r="F15" s="7">
        <v>5569</v>
      </c>
    </row>
    <row r="16" spans="1:6" s="1" customFormat="1" ht="15" x14ac:dyDescent="0.25">
      <c r="A16" s="27" t="s">
        <v>11</v>
      </c>
      <c r="B16" s="21">
        <f>B15*$B13</f>
        <v>220200</v>
      </c>
      <c r="C16" s="21">
        <f>C15*$B13</f>
        <v>224620.40000000002</v>
      </c>
      <c r="D16" s="21">
        <f>D15*$B13</f>
        <v>223503.2</v>
      </c>
      <c r="E16" s="21">
        <f>E15*$B13</f>
        <v>222774.53333333335</v>
      </c>
      <c r="F16" s="8">
        <f>F15*$B13</f>
        <v>222760</v>
      </c>
    </row>
    <row r="17" spans="1:6" ht="27" customHeight="1" x14ac:dyDescent="0.2">
      <c r="A17" s="22" t="s">
        <v>6</v>
      </c>
      <c r="B17" s="46" t="s">
        <v>29</v>
      </c>
      <c r="C17" s="47"/>
      <c r="D17" s="48"/>
      <c r="E17" s="29" t="s">
        <v>33</v>
      </c>
      <c r="F17" s="38" t="s">
        <v>7</v>
      </c>
    </row>
    <row r="18" spans="1:6" ht="15" x14ac:dyDescent="0.2">
      <c r="A18" s="24" t="s">
        <v>8</v>
      </c>
      <c r="B18" s="40">
        <v>1</v>
      </c>
      <c r="C18" s="41"/>
      <c r="D18" s="41"/>
      <c r="E18" s="34"/>
      <c r="F18" s="28" t="s">
        <v>7</v>
      </c>
    </row>
    <row r="19" spans="1:6" ht="36" customHeight="1" x14ac:dyDescent="0.2">
      <c r="A19" s="25" t="s">
        <v>9</v>
      </c>
      <c r="B19" s="26" t="s">
        <v>43</v>
      </c>
      <c r="C19" s="26" t="s">
        <v>50</v>
      </c>
      <c r="D19" s="26" t="s">
        <v>56</v>
      </c>
      <c r="E19" s="35"/>
      <c r="F19" s="5" t="s">
        <v>7</v>
      </c>
    </row>
    <row r="20" spans="1:6" ht="15" x14ac:dyDescent="0.2">
      <c r="A20" s="24" t="s">
        <v>10</v>
      </c>
      <c r="B20" s="6">
        <v>27209</v>
      </c>
      <c r="C20" s="6">
        <v>27755.22</v>
      </c>
      <c r="D20" s="6">
        <v>27617.14</v>
      </c>
      <c r="E20" s="7">
        <f>(B20+C20+D20)/3</f>
        <v>27527.119999999999</v>
      </c>
      <c r="F20" s="7">
        <v>27527</v>
      </c>
    </row>
    <row r="21" spans="1:6" ht="15" x14ac:dyDescent="0.25">
      <c r="A21" s="27" t="s">
        <v>11</v>
      </c>
      <c r="B21" s="21">
        <f>B20*$B18</f>
        <v>27209</v>
      </c>
      <c r="C21" s="21">
        <f>C20*$B18</f>
        <v>27755.22</v>
      </c>
      <c r="D21" s="21">
        <f>D20*$B18</f>
        <v>27617.14</v>
      </c>
      <c r="E21" s="21">
        <f>E20*$B18</f>
        <v>27527.119999999999</v>
      </c>
      <c r="F21" s="8">
        <f>F20*$B18</f>
        <v>27527</v>
      </c>
    </row>
    <row r="22" spans="1:6" ht="27" customHeight="1" x14ac:dyDescent="0.2">
      <c r="A22" s="22" t="s">
        <v>6</v>
      </c>
      <c r="B22" s="46" t="s">
        <v>30</v>
      </c>
      <c r="C22" s="47"/>
      <c r="D22" s="48"/>
      <c r="E22" s="29" t="s">
        <v>60</v>
      </c>
      <c r="F22" s="38" t="s">
        <v>7</v>
      </c>
    </row>
    <row r="23" spans="1:6" ht="15" x14ac:dyDescent="0.2">
      <c r="A23" s="24" t="s">
        <v>8</v>
      </c>
      <c r="B23" s="40">
        <v>1</v>
      </c>
      <c r="C23" s="41"/>
      <c r="D23" s="41"/>
      <c r="E23" s="34"/>
      <c r="F23" s="28" t="s">
        <v>7</v>
      </c>
    </row>
    <row r="24" spans="1:6" ht="35.25" customHeight="1" x14ac:dyDescent="0.2">
      <c r="A24" s="25" t="s">
        <v>9</v>
      </c>
      <c r="B24" s="26" t="s">
        <v>44</v>
      </c>
      <c r="C24" s="26" t="s">
        <v>51</v>
      </c>
      <c r="D24" s="26" t="s">
        <v>57</v>
      </c>
      <c r="E24" s="35"/>
      <c r="F24" s="5" t="s">
        <v>7</v>
      </c>
    </row>
    <row r="25" spans="1:6" ht="15" x14ac:dyDescent="0.2">
      <c r="A25" s="24" t="s">
        <v>10</v>
      </c>
      <c r="B25" s="6">
        <v>1168</v>
      </c>
      <c r="C25" s="6">
        <v>1191.45</v>
      </c>
      <c r="D25" s="6">
        <v>1185.52</v>
      </c>
      <c r="E25" s="7">
        <f>(B25+C25+D25)/3</f>
        <v>1181.6566666666665</v>
      </c>
      <c r="F25" s="7">
        <v>1182</v>
      </c>
    </row>
    <row r="26" spans="1:6" ht="15" x14ac:dyDescent="0.25">
      <c r="A26" s="27" t="s">
        <v>11</v>
      </c>
      <c r="B26" s="21">
        <f>B25*$B23</f>
        <v>1168</v>
      </c>
      <c r="C26" s="21">
        <f>C25*$B23</f>
        <v>1191.45</v>
      </c>
      <c r="D26" s="21">
        <f>D25*$B23</f>
        <v>1185.52</v>
      </c>
      <c r="E26" s="21">
        <f>E25*$B23</f>
        <v>1181.6566666666665</v>
      </c>
      <c r="F26" s="8">
        <f>F25*$B23</f>
        <v>1182</v>
      </c>
    </row>
    <row r="27" spans="1:6" ht="27" customHeight="1" x14ac:dyDescent="0.2">
      <c r="A27" s="22" t="s">
        <v>6</v>
      </c>
      <c r="B27" s="46" t="s">
        <v>31</v>
      </c>
      <c r="C27" s="47"/>
      <c r="D27" s="48"/>
      <c r="E27" s="29" t="s">
        <v>33</v>
      </c>
      <c r="F27" s="38" t="s">
        <v>7</v>
      </c>
    </row>
    <row r="28" spans="1:6" ht="15" x14ac:dyDescent="0.2">
      <c r="A28" s="24" t="s">
        <v>8</v>
      </c>
      <c r="B28" s="40">
        <v>28</v>
      </c>
      <c r="C28" s="41"/>
      <c r="D28" s="41"/>
      <c r="E28" s="34"/>
      <c r="F28" s="28" t="s">
        <v>7</v>
      </c>
    </row>
    <row r="29" spans="1:6" ht="36" customHeight="1" x14ac:dyDescent="0.2">
      <c r="A29" s="25" t="s">
        <v>9</v>
      </c>
      <c r="B29" s="26" t="s">
        <v>46</v>
      </c>
      <c r="C29" s="26" t="s">
        <v>52</v>
      </c>
      <c r="D29" s="26" t="s">
        <v>58</v>
      </c>
      <c r="E29" s="35"/>
      <c r="F29" s="5" t="s">
        <v>7</v>
      </c>
    </row>
    <row r="30" spans="1:6" ht="15" x14ac:dyDescent="0.2">
      <c r="A30" s="24" t="s">
        <v>10</v>
      </c>
      <c r="B30" s="6">
        <v>6332</v>
      </c>
      <c r="C30" s="6">
        <v>6459.11</v>
      </c>
      <c r="D30" s="6">
        <v>6426.98</v>
      </c>
      <c r="E30" s="7">
        <f>(B30+C30+D30)/3</f>
        <v>6406.03</v>
      </c>
      <c r="F30" s="7">
        <v>6406</v>
      </c>
    </row>
    <row r="31" spans="1:6" ht="15" x14ac:dyDescent="0.25">
      <c r="A31" s="27" t="s">
        <v>11</v>
      </c>
      <c r="B31" s="21">
        <f>B30*$B28</f>
        <v>177296</v>
      </c>
      <c r="C31" s="21">
        <f>C30*$B28</f>
        <v>180855.08</v>
      </c>
      <c r="D31" s="21">
        <f>D30*$B28</f>
        <v>179955.44</v>
      </c>
      <c r="E31" s="21">
        <f>E30*$B28</f>
        <v>179368.84</v>
      </c>
      <c r="F31" s="8">
        <f>F30*$B28</f>
        <v>179368</v>
      </c>
    </row>
    <row r="32" spans="1:6" ht="27" customHeight="1" x14ac:dyDescent="0.2">
      <c r="A32" s="22" t="s">
        <v>6</v>
      </c>
      <c r="B32" s="46" t="s">
        <v>34</v>
      </c>
      <c r="C32" s="47"/>
      <c r="D32" s="48"/>
      <c r="E32" s="29" t="s">
        <v>32</v>
      </c>
      <c r="F32" s="38" t="s">
        <v>7</v>
      </c>
    </row>
    <row r="33" spans="1:11" ht="15" x14ac:dyDescent="0.2">
      <c r="A33" s="24" t="s">
        <v>8</v>
      </c>
      <c r="B33" s="40">
        <v>25</v>
      </c>
      <c r="C33" s="41"/>
      <c r="D33" s="41"/>
      <c r="E33" s="34"/>
      <c r="F33" s="28" t="s">
        <v>7</v>
      </c>
    </row>
    <row r="34" spans="1:11" ht="36" customHeight="1" x14ac:dyDescent="0.2">
      <c r="A34" s="25" t="s">
        <v>9</v>
      </c>
      <c r="B34" s="26" t="s">
        <v>47</v>
      </c>
      <c r="C34" s="26" t="s">
        <v>53</v>
      </c>
      <c r="D34" s="26" t="s">
        <v>59</v>
      </c>
      <c r="E34" s="35"/>
      <c r="F34" s="5" t="s">
        <v>7</v>
      </c>
    </row>
    <row r="35" spans="1:11" ht="15" x14ac:dyDescent="0.2">
      <c r="A35" s="24" t="s">
        <v>10</v>
      </c>
      <c r="B35" s="6">
        <v>1019</v>
      </c>
      <c r="C35" s="6">
        <v>1039.46</v>
      </c>
      <c r="D35" s="6">
        <v>1034.29</v>
      </c>
      <c r="E35" s="7">
        <f>(B35+C35+D35)/3</f>
        <v>1030.9166666666667</v>
      </c>
      <c r="F35" s="7">
        <v>1031</v>
      </c>
    </row>
    <row r="36" spans="1:11" ht="15" x14ac:dyDescent="0.25">
      <c r="A36" s="27" t="s">
        <v>11</v>
      </c>
      <c r="B36" s="21">
        <f>B35*$B33</f>
        <v>25475</v>
      </c>
      <c r="C36" s="21">
        <f>C35*$B33</f>
        <v>25986.5</v>
      </c>
      <c r="D36" s="21">
        <f>D35*$B33</f>
        <v>25857.25</v>
      </c>
      <c r="E36" s="21">
        <f>E35*$B33</f>
        <v>25772.916666666668</v>
      </c>
      <c r="F36" s="8">
        <f>F35*$B33</f>
        <v>25775</v>
      </c>
    </row>
    <row r="37" spans="1:11" ht="38.1" customHeight="1" x14ac:dyDescent="0.2">
      <c r="A37" s="37" t="s">
        <v>24</v>
      </c>
      <c r="B37" s="45" t="s">
        <v>12</v>
      </c>
      <c r="C37" s="45"/>
      <c r="D37" s="45" t="s">
        <v>13</v>
      </c>
      <c r="E37" s="45"/>
      <c r="F37" s="45"/>
    </row>
    <row r="38" spans="1:11" ht="39.75" customHeight="1" x14ac:dyDescent="0.2">
      <c r="A38" s="12">
        <v>1</v>
      </c>
      <c r="B38" s="42" t="s">
        <v>15</v>
      </c>
      <c r="C38" s="43"/>
      <c r="D38" s="42" t="s">
        <v>37</v>
      </c>
      <c r="E38" s="44"/>
      <c r="F38" s="43"/>
      <c r="G38" s="1"/>
      <c r="H38" s="1"/>
      <c r="I38" s="1"/>
      <c r="J38" s="1"/>
    </row>
    <row r="39" spans="1:11" ht="25.5" customHeight="1" x14ac:dyDescent="0.2">
      <c r="A39" s="12">
        <v>2</v>
      </c>
      <c r="B39" s="42" t="s">
        <v>16</v>
      </c>
      <c r="C39" s="43"/>
      <c r="D39" s="42" t="s">
        <v>38</v>
      </c>
      <c r="E39" s="44"/>
      <c r="F39" s="43"/>
      <c r="G39" s="1"/>
      <c r="H39" s="1"/>
      <c r="I39" s="1"/>
      <c r="J39" s="1"/>
    </row>
    <row r="40" spans="1:11" ht="25.5" customHeight="1" x14ac:dyDescent="0.2">
      <c r="A40" s="12">
        <v>3</v>
      </c>
      <c r="B40" s="42" t="s">
        <v>39</v>
      </c>
      <c r="C40" s="43"/>
      <c r="D40" s="42" t="s">
        <v>40</v>
      </c>
      <c r="E40" s="44"/>
      <c r="F40" s="43"/>
      <c r="G40" s="1"/>
      <c r="H40" s="1"/>
      <c r="I40" s="1"/>
      <c r="J40" s="1"/>
    </row>
    <row r="41" spans="1:11" ht="15" customHeight="1" x14ac:dyDescent="0.2">
      <c r="A41" s="36" t="s">
        <v>17</v>
      </c>
      <c r="B41" s="16">
        <f t="shared" ref="B41:C41" si="0">B11+B16+B21+B26+B31+B36</f>
        <v>631908</v>
      </c>
      <c r="C41" s="16">
        <f t="shared" si="0"/>
        <v>644593.45000000007</v>
      </c>
      <c r="D41" s="16">
        <f>D11+D16+D21+D26+D31+D36</f>
        <v>641386.94999999995</v>
      </c>
      <c r="E41" s="17"/>
      <c r="F41" s="17"/>
      <c r="G41" s="1"/>
      <c r="H41" s="1"/>
      <c r="I41" s="1"/>
      <c r="J41" s="1"/>
    </row>
    <row r="42" spans="1:11" s="9" customFormat="1" ht="15" x14ac:dyDescent="0.25">
      <c r="A42" s="18" t="s">
        <v>41</v>
      </c>
      <c r="B42" s="18"/>
      <c r="C42" s="18"/>
      <c r="D42" s="18"/>
      <c r="E42" s="10" t="s">
        <v>14</v>
      </c>
      <c r="F42" s="19">
        <f>F11+F16+F21+F26+F31+F36</f>
        <v>639292</v>
      </c>
      <c r="G42" s="11"/>
      <c r="H42" s="11"/>
      <c r="I42" s="11"/>
      <c r="J42" s="11"/>
      <c r="K42" s="11"/>
    </row>
    <row r="43" spans="1:11" s="9" customFormat="1" ht="15" x14ac:dyDescent="0.25">
      <c r="A43" s="18"/>
      <c r="B43" s="18"/>
      <c r="C43" s="18"/>
      <c r="D43" s="18"/>
      <c r="E43" s="18"/>
      <c r="F43" s="18"/>
    </row>
    <row r="44" spans="1:11" s="9" customFormat="1" ht="15" x14ac:dyDescent="0.25">
      <c r="A44" s="18" t="s">
        <v>25</v>
      </c>
      <c r="B44" s="18"/>
      <c r="C44" s="18"/>
      <c r="D44" s="18"/>
      <c r="E44" s="18"/>
      <c r="F44" s="10" t="s">
        <v>26</v>
      </c>
    </row>
    <row r="45" spans="1:11" s="9" customFormat="1" ht="9" customHeight="1" x14ac:dyDescent="0.25">
      <c r="A45" s="18"/>
      <c r="B45" s="18"/>
      <c r="C45" s="18"/>
      <c r="D45" s="18"/>
      <c r="E45" s="18"/>
      <c r="F45" s="18"/>
    </row>
    <row r="46" spans="1:11" s="9" customFormat="1" ht="15" x14ac:dyDescent="0.25">
      <c r="A46" s="18" t="s">
        <v>22</v>
      </c>
      <c r="B46" s="18"/>
      <c r="C46" s="18"/>
      <c r="D46" s="18"/>
      <c r="E46" s="18"/>
      <c r="F46" s="10" t="s">
        <v>23</v>
      </c>
    </row>
    <row r="47" spans="1:11" s="9" customFormat="1" ht="9" customHeight="1" x14ac:dyDescent="0.25">
      <c r="A47" s="18"/>
      <c r="B47" s="18"/>
      <c r="C47" s="18"/>
      <c r="D47" s="18"/>
      <c r="E47" s="18"/>
      <c r="F47" s="18"/>
    </row>
    <row r="48" spans="1:11" ht="15" x14ac:dyDescent="0.25">
      <c r="A48" s="18" t="s">
        <v>21</v>
      </c>
      <c r="B48" s="20"/>
      <c r="C48" s="20"/>
      <c r="D48" s="20"/>
      <c r="E48" s="20"/>
      <c r="F48" s="10" t="s">
        <v>20</v>
      </c>
      <c r="G48" s="1"/>
      <c r="H48" s="1"/>
      <c r="I48" s="1"/>
      <c r="J48" s="1"/>
    </row>
    <row r="49" spans="1:1" x14ac:dyDescent="0.2">
      <c r="A49" s="1" t="s">
        <v>19</v>
      </c>
    </row>
  </sheetData>
  <sheetProtection selectLockedCells="1" selectUnlockedCells="1"/>
  <mergeCells count="21">
    <mergeCell ref="B5:D5"/>
    <mergeCell ref="B7:D7"/>
    <mergeCell ref="B12:D12"/>
    <mergeCell ref="B17:D17"/>
    <mergeCell ref="B8:D8"/>
    <mergeCell ref="B13:D13"/>
    <mergeCell ref="B18:D18"/>
    <mergeCell ref="B40:C40"/>
    <mergeCell ref="D40:F40"/>
    <mergeCell ref="B37:C37"/>
    <mergeCell ref="D37:F37"/>
    <mergeCell ref="B38:C38"/>
    <mergeCell ref="B39:C39"/>
    <mergeCell ref="D39:F39"/>
    <mergeCell ref="D38:F38"/>
    <mergeCell ref="B22:D22"/>
    <mergeCell ref="B23:D23"/>
    <mergeCell ref="B27:D27"/>
    <mergeCell ref="B28:D28"/>
    <mergeCell ref="B32:D32"/>
    <mergeCell ref="B33:D33"/>
  </mergeCells>
  <pageMargins left="0.6692913385826772" right="7.874015748031496E-2" top="0.23622047244094491" bottom="0.2755905511811023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2012-11-20T09:06:43Z</cp:lastPrinted>
  <dcterms:created xsi:type="dcterms:W3CDTF">2012-04-02T10:33:59Z</dcterms:created>
  <dcterms:modified xsi:type="dcterms:W3CDTF">2013-03-05T10:32:30Z</dcterms:modified>
</cp:coreProperties>
</file>